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ina.Diaz\Backup Gina Paola Diaz\D\Users\gina.diaz\Documents\MIS DOCUMENTOS\AÑO 2023\"/>
    </mc:Choice>
  </mc:AlternateContent>
  <xr:revisionPtr revIDLastSave="0" documentId="8_{CB5454CF-C845-46EA-BDFC-BED9C463EB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rtificacion Giro A EPS Proces" sheetId="1" r:id="rId1"/>
  </sheets>
  <definedNames>
    <definedName name="_xlnm._FilterDatabase" localSheetId="0" hidden="1">'Certificacion Giro A EPS Proces'!$A$11:$O$45</definedName>
    <definedName name="_xlnm.Print_Area" localSheetId="0">'Certificacion Giro A EPS Proces'!$A$1:$J$44</definedName>
    <definedName name="_xlnm.Print_Titles" localSheetId="0">'Certificacion Giro A EPS Proces'!$1:$6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5" i="1" l="1"/>
  <c r="N29" i="1" l="1"/>
  <c r="L29" i="1"/>
  <c r="K45" i="1" l="1"/>
  <c r="E45" i="1"/>
  <c r="C45" i="1"/>
  <c r="N45" i="1"/>
  <c r="H45" i="1"/>
  <c r="J45" i="1"/>
  <c r="I45" i="1"/>
  <c r="G45" i="1"/>
  <c r="F45" i="1"/>
  <c r="D45" i="1"/>
</calcChain>
</file>

<file path=xl/sharedStrings.xml><?xml version="1.0" encoding="utf-8"?>
<sst xmlns="http://schemas.openxmlformats.org/spreadsheetml/2006/main" count="90" uniqueCount="88">
  <si>
    <t>Codigo EPS</t>
  </si>
  <si>
    <t>EPS</t>
  </si>
  <si>
    <t>Liquidación del proceso</t>
  </si>
  <si>
    <t>Giros y descuentos aplicados en el proceso</t>
  </si>
  <si>
    <t>Observación</t>
  </si>
  <si>
    <t>UPC Apropiada</t>
  </si>
  <si>
    <t>UPC Restituida</t>
  </si>
  <si>
    <t>UPC Neta</t>
  </si>
  <si>
    <t>Valor a girar
 (Fuentes de financiación nivel central)</t>
  </si>
  <si>
    <t>Descuento de Auditorias RS</t>
  </si>
  <si>
    <t>Descuento de Compra de Cartera</t>
  </si>
  <si>
    <t>Descuento de Cuenta de Alto Costo</t>
  </si>
  <si>
    <t>Descuento de 
Tasa Compensada</t>
  </si>
  <si>
    <t>Giro Directo a IPS y/o proveedores - Proceso*</t>
  </si>
  <si>
    <t>Giro Neto a EPS</t>
  </si>
  <si>
    <t>CCF023</t>
  </si>
  <si>
    <t>CCF033</t>
  </si>
  <si>
    <t>CCF050</t>
  </si>
  <si>
    <t>COMFAORIENTE</t>
  </si>
  <si>
    <t>CCF055</t>
  </si>
  <si>
    <t>CCF102</t>
  </si>
  <si>
    <t>COMFACHOCO</t>
  </si>
  <si>
    <t>EPS025</t>
  </si>
  <si>
    <t>CAPRESOCA</t>
  </si>
  <si>
    <t>EPSI01</t>
  </si>
  <si>
    <t>DUSAKAWI</t>
  </si>
  <si>
    <t>EPSI03</t>
  </si>
  <si>
    <t>EPSI04</t>
  </si>
  <si>
    <t>EPSI05</t>
  </si>
  <si>
    <t>MALLAMAS</t>
  </si>
  <si>
    <t>EPSI06</t>
  </si>
  <si>
    <t>EPSS01</t>
  </si>
  <si>
    <t>EPSS02</t>
  </si>
  <si>
    <t>SALUD TOTAL</t>
  </si>
  <si>
    <t>EPSS05</t>
  </si>
  <si>
    <t>EPSS08</t>
  </si>
  <si>
    <t>EPSS10</t>
  </si>
  <si>
    <t>EPSS12</t>
  </si>
  <si>
    <t>EPSS17</t>
  </si>
  <si>
    <t>EPSS18</t>
  </si>
  <si>
    <t>EPSS34</t>
  </si>
  <si>
    <t>CAPITAL SALUD</t>
  </si>
  <si>
    <t>EPSS37</t>
  </si>
  <si>
    <t>EPSS40</t>
  </si>
  <si>
    <t>SAVIA SALUD</t>
  </si>
  <si>
    <t>EPSS41</t>
  </si>
  <si>
    <t>EPSS42</t>
  </si>
  <si>
    <t>EPSS46</t>
  </si>
  <si>
    <t>EPSS48</t>
  </si>
  <si>
    <t>ESS024</t>
  </si>
  <si>
    <t>ESS062</t>
  </si>
  <si>
    <t>ASMET SALUD</t>
  </si>
  <si>
    <t>ESS091</t>
  </si>
  <si>
    <t>ECOOPSOS</t>
  </si>
  <si>
    <t>ESS118</t>
  </si>
  <si>
    <t>EMSSANAR</t>
  </si>
  <si>
    <t>ESS207</t>
  </si>
  <si>
    <t>MUTUAL SER</t>
  </si>
  <si>
    <t>EPS022</t>
  </si>
  <si>
    <t>CONVIDA</t>
  </si>
  <si>
    <t>CCF024</t>
  </si>
  <si>
    <t>COMFAMILIAR HUILA</t>
  </si>
  <si>
    <t>TOTAL</t>
  </si>
  <si>
    <t>* El giro directo se realiza de acuerdo con los valores programados por las EPS, en virtud de la Resolución 1587 y 4621 de 2016 y la Resolución 3110 de 2018.</t>
  </si>
  <si>
    <t>CAJACOPI</t>
  </si>
  <si>
    <t>ALIANSALUD</t>
  </si>
  <si>
    <t>SANITAS</t>
  </si>
  <si>
    <t>COMPENSAR</t>
  </si>
  <si>
    <t>COMFENALCO VALLE</t>
  </si>
  <si>
    <t>FAMISANAR</t>
  </si>
  <si>
    <t>NUEVA EPS</t>
  </si>
  <si>
    <t>COOSALUD</t>
  </si>
  <si>
    <t>COMFAMILIAR DE LA GUAJIRA</t>
  </si>
  <si>
    <t>EPS MUTUAL SER</t>
  </si>
  <si>
    <t>PIJAOSALUD</t>
  </si>
  <si>
    <t>ANAS WAYUU</t>
  </si>
  <si>
    <t>A.I.C.</t>
  </si>
  <si>
    <t>SURAMERICANA</t>
  </si>
  <si>
    <t>SERVICIO OCCIDENTAL DE SALUD S.O.S.</t>
  </si>
  <si>
    <t>EPS FAMILIAR DE COLOMBIA</t>
  </si>
  <si>
    <t>FUNDACIÓN SALUD MIA</t>
  </si>
  <si>
    <t>LIQUIDACIÓN MENSUAL DE AFILIADOS - GIRO A ENTIDADES PROMOTORAS DE SALUD
FEBRERO 2023</t>
  </si>
  <si>
    <t>Fecha de giro: 07/02/2023</t>
  </si>
  <si>
    <t>Del "Giro Directo a IPS y/o proveedores - Proceso" no se aplicó $4.222.653,44 a la IPS Prevención y Salud Integral para la Familia con NIT 819003863, en virtud de la Resolución 1716 de 2019 modificada por la 995 de 2022 - Direción de Otras Prestaciones - ADRES.</t>
  </si>
  <si>
    <t>Del "Giro Directo a IPS y/o proveedores - Proceso" no se aplicó $231.768,44 a la E.S.E. Hospital San Rafael de Leticia con NIT 838000096, en virtud de la Resolución 1716 de 2019 modificada por la 995 de 2022 - Direción de Otras Prestaciones - ADRES.</t>
  </si>
  <si>
    <t>Giro Directo a IPS y/o proveedores - Complemento**</t>
  </si>
  <si>
    <t>Fecha de giro Complemento</t>
  </si>
  <si>
    <t>Del "Giro Neto a EPS" no se aplicó $34.370.901.837,00, en virtud de la Resolución 2022320030004342-6 del 28 de junio de 2022 de la SNS. El 01 de marzo de 2023, atendiendo comunicación 20233200100288641 del 28 de febrero de 2023, allegada a la ADRES en correo electrónico de la misma fecha, se efectó giro a IPS por valor de $27.368.594.672,30 y comunicación comunicación 20233200100288671 del 28 de febrero de 2023, allegada a la ADRES en correo electrónico de la misma fecha, se aplico giro a IPS por valor de $5.653.125.255,92. El 15 de marzo de 2023, atendiendo comunicación de la SNS, número 20233200100405951 del 10 de marzo de 2023, allegada a la ADRES en correo electrónico de la misma fecha, se efectúo giro a la EPS, para pagos de la operación, por valor de $1.349.181.908,78.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</si>
</sst>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</numFmts>
  <fonts count="2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ACCA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9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21" fillId="0" borderId="0" xfId="0" applyFont="1"/>
    <xf numFmtId="0" fontId="19" fillId="0" borderId="0" xfId="0" applyFont="1"/>
    <xf numFmtId="0" fontId="25" fillId="0" borderId="0" xfId="0" applyFont="1"/>
    <xf numFmtId="0" fontId="26" fillId="0" borderId="0" xfId="0" applyFont="1"/>
    <xf numFmtId="0" fontId="22" fillId="0" borderId="0" xfId="0" applyFont="1"/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justify" vertical="top"/>
    </xf>
    <xf numFmtId="164" fontId="21" fillId="0" borderId="0" xfId="52" applyFont="1" applyFill="1" applyBorder="1" applyAlignment="1">
      <alignment vertical="center"/>
    </xf>
    <xf numFmtId="164" fontId="22" fillId="0" borderId="0" xfId="52" applyFont="1" applyFill="1" applyAlignment="1">
      <alignment vertical="center"/>
    </xf>
    <xf numFmtId="164" fontId="19" fillId="0" borderId="0" xfId="52" applyFont="1" applyFill="1" applyBorder="1" applyAlignment="1">
      <alignment vertical="center"/>
    </xf>
    <xf numFmtId="164" fontId="21" fillId="0" borderId="0" xfId="52" applyFont="1" applyFill="1" applyBorder="1" applyAlignment="1">
      <alignment vertical="center" wrapText="1"/>
    </xf>
    <xf numFmtId="165" fontId="21" fillId="0" borderId="0" xfId="52" applyNumberFormat="1" applyFont="1" applyFill="1" applyBorder="1" applyAlignment="1">
      <alignment vertical="center"/>
    </xf>
    <xf numFmtId="10" fontId="21" fillId="0" borderId="0" xfId="55" applyNumberFormat="1" applyFont="1" applyFill="1" applyBorder="1" applyAlignment="1">
      <alignment vertical="center"/>
    </xf>
    <xf numFmtId="0" fontId="21" fillId="0" borderId="0" xfId="0" applyFont="1" applyAlignment="1">
      <alignment horizontal="justify" vertical="top" wrapText="1"/>
    </xf>
    <xf numFmtId="0" fontId="21" fillId="0" borderId="1" xfId="0" applyFont="1" applyFill="1" applyBorder="1" applyAlignment="1">
      <alignment horizontal="left" vertical="top" wrapText="1"/>
    </xf>
    <xf numFmtId="4" fontId="24" fillId="0" borderId="0" xfId="0" applyNumberFormat="1" applyFont="1" applyFill="1" applyBorder="1" applyAlignment="1">
      <alignment vertical="center"/>
    </xf>
    <xf numFmtId="4" fontId="27" fillId="0" borderId="0" xfId="0" applyNumberFormat="1" applyFont="1" applyFill="1" applyBorder="1"/>
    <xf numFmtId="0" fontId="21" fillId="0" borderId="1" xfId="0" applyFont="1" applyFill="1" applyBorder="1"/>
    <xf numFmtId="0" fontId="21" fillId="0" borderId="1" xfId="0" applyFont="1" applyFill="1" applyBorder="1" applyAlignment="1">
      <alignment horizontal="justify" vertical="top" wrapText="1"/>
    </xf>
    <xf numFmtId="0" fontId="21" fillId="0" borderId="1" xfId="0" applyFont="1" applyFill="1" applyBorder="1" applyAlignment="1">
      <alignment horizontal="justify" vertical="top"/>
    </xf>
    <xf numFmtId="0" fontId="21" fillId="0" borderId="1" xfId="0" applyFont="1" applyFill="1" applyBorder="1" applyAlignment="1">
      <alignment horizontal="left" vertical="center" wrapText="1"/>
    </xf>
    <xf numFmtId="164" fontId="21" fillId="0" borderId="1" xfId="52" applyFont="1" applyFill="1" applyBorder="1" applyAlignment="1">
      <alignment vertical="center"/>
    </xf>
    <xf numFmtId="164" fontId="24" fillId="0" borderId="1" xfId="52" applyFont="1" applyFill="1" applyBorder="1" applyAlignment="1">
      <alignment horizontal="right" vertical="center"/>
    </xf>
    <xf numFmtId="164" fontId="21" fillId="0" borderId="1" xfId="52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164" fontId="23" fillId="33" borderId="1" xfId="52" applyFont="1" applyFill="1" applyBorder="1" applyAlignment="1">
      <alignment horizontal="center" vertical="center" wrapText="1"/>
    </xf>
    <xf numFmtId="0" fontId="28" fillId="0" borderId="0" xfId="0" applyFont="1"/>
    <xf numFmtId="164" fontId="23" fillId="33" borderId="1" xfId="52" applyFont="1" applyFill="1" applyBorder="1" applyAlignment="1">
      <alignment horizontal="center" vertical="center" wrapText="1"/>
    </xf>
    <xf numFmtId="4" fontId="21" fillId="0" borderId="0" xfId="0" applyNumberFormat="1" applyFont="1"/>
    <xf numFmtId="14" fontId="21" fillId="0" borderId="1" xfId="52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23" fillId="33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 readingOrder="1"/>
    </xf>
    <xf numFmtId="164" fontId="23" fillId="33" borderId="1" xfId="52" applyFont="1" applyFill="1" applyBorder="1" applyAlignment="1">
      <alignment horizontal="center" vertical="center" wrapText="1"/>
    </xf>
  </cellXfs>
  <cellStyles count="57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41" xr:uid="{00000000-0005-0000-0000-00000C000000}"/>
    <cellStyle name="60% - Énfasis2 2" xfId="42" xr:uid="{00000000-0005-0000-0000-00000D000000}"/>
    <cellStyle name="60% - Énfasis3 2" xfId="43" xr:uid="{00000000-0005-0000-0000-00000E000000}"/>
    <cellStyle name="60% - Énfasis4 2" xfId="44" xr:uid="{00000000-0005-0000-0000-00000F000000}"/>
    <cellStyle name="60% - Énfasis5 2" xfId="45" xr:uid="{00000000-0005-0000-0000-000010000000}"/>
    <cellStyle name="60% - Énfasis6 2" xfId="46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" xfId="52" builtinId="3"/>
    <cellStyle name="Millares 2" xfId="47" xr:uid="{00000000-0005-0000-0000-000021000000}"/>
    <cellStyle name="Millares 2 2" xfId="50" xr:uid="{00000000-0005-0000-0000-000022000000}"/>
    <cellStyle name="Millares 2 3" xfId="49" xr:uid="{00000000-0005-0000-0000-000023000000}"/>
    <cellStyle name="Millares 2 4" xfId="54" xr:uid="{00000000-0005-0000-0000-000024000000}"/>
    <cellStyle name="Millares 3" xfId="37" xr:uid="{00000000-0005-0000-0000-000025000000}"/>
    <cellStyle name="Millares 4" xfId="35" xr:uid="{00000000-0005-0000-0000-000026000000}"/>
    <cellStyle name="Millares 5" xfId="34" xr:uid="{00000000-0005-0000-0000-000027000000}"/>
    <cellStyle name="Millares 6" xfId="33" xr:uid="{00000000-0005-0000-0000-000028000000}"/>
    <cellStyle name="Millares 7" xfId="51" xr:uid="{00000000-0005-0000-0000-000029000000}"/>
    <cellStyle name="Millares 8" xfId="53" xr:uid="{00000000-0005-0000-0000-00002A000000}"/>
    <cellStyle name="Millares 9" xfId="56" xr:uid="{00000000-0005-0000-0000-00002B000000}"/>
    <cellStyle name="Neutral 2" xfId="39" xr:uid="{00000000-0005-0000-0000-00002C000000}"/>
    <cellStyle name="Normal" xfId="0" builtinId="0"/>
    <cellStyle name="Normal 2" xfId="48" xr:uid="{00000000-0005-0000-0000-00002E000000}"/>
    <cellStyle name="Normal 3" xfId="36" xr:uid="{00000000-0005-0000-0000-00002F000000}"/>
    <cellStyle name="Notas 2" xfId="40" xr:uid="{00000000-0005-0000-0000-000030000000}"/>
    <cellStyle name="Porcentaje" xfId="55" builtinId="5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8" xr:uid="{00000000-0005-0000-0000-000038000000}"/>
    <cellStyle name="Total" xfId="14" builtinId="25" customBuiltin="1"/>
  </cellStyles>
  <dxfs count="0"/>
  <tableStyles count="0" defaultTableStyle="TableStyleMedium2" defaultPivotStyle="PivotStyleLight16"/>
  <colors>
    <mruColors>
      <color rgb="FF175099"/>
      <color rgb="FF00AC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1</xdr:row>
      <xdr:rowOff>133350</xdr:rowOff>
    </xdr:from>
    <xdr:to>
      <xdr:col>1</xdr:col>
      <xdr:colOff>1219200</xdr:colOff>
      <xdr:row>4</xdr:row>
      <xdr:rowOff>133351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3E7328-EE5C-4C6D-845C-7C12678B6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276225"/>
          <a:ext cx="1866899" cy="466726"/>
        </a:xfrm>
        <a:prstGeom prst="rect">
          <a:avLst/>
        </a:prstGeom>
      </xdr:spPr>
    </xdr:pic>
    <xdr:clientData/>
  </xdr:twoCellAnchor>
  <xdr:twoCellAnchor editAs="oneCell">
    <xdr:from>
      <xdr:col>14</xdr:col>
      <xdr:colOff>1485900</xdr:colOff>
      <xdr:row>1</xdr:row>
      <xdr:rowOff>114298</xdr:rowOff>
    </xdr:from>
    <xdr:to>
      <xdr:col>14</xdr:col>
      <xdr:colOff>4162425</xdr:colOff>
      <xdr:row>5</xdr:row>
      <xdr:rowOff>19050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176EE8F-44EE-4344-91B4-01A3AEA60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30575" y="257173"/>
          <a:ext cx="2676525" cy="514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52"/>
  <sheetViews>
    <sheetView showGridLines="0" tabSelected="1" zoomScaleNormal="100" workbookViewId="0">
      <selection activeCell="A10" sqref="A10:A11"/>
    </sheetView>
  </sheetViews>
  <sheetFormatPr baseColWidth="10" defaultColWidth="11.42578125" defaultRowHeight="11.25" x14ac:dyDescent="0.2"/>
  <cols>
    <col min="1" max="1" width="10.85546875" style="1" customWidth="1"/>
    <col min="2" max="2" width="27" style="1" bestFit="1" customWidth="1"/>
    <col min="3" max="3" width="18.7109375" style="8" bestFit="1" customWidth="1"/>
    <col min="4" max="4" width="16.5703125" style="8" bestFit="1" customWidth="1"/>
    <col min="5" max="5" width="21.85546875" style="8" bestFit="1" customWidth="1"/>
    <col min="6" max="6" width="20.7109375" style="8" customWidth="1"/>
    <col min="7" max="7" width="16.5703125" style="8" customWidth="1"/>
    <col min="8" max="8" width="15.7109375" style="8" customWidth="1"/>
    <col min="9" max="9" width="16.5703125" style="8" bestFit="1" customWidth="1"/>
    <col min="10" max="10" width="18.140625" style="8" bestFit="1" customWidth="1"/>
    <col min="11" max="11" width="20.140625" style="8" bestFit="1" customWidth="1"/>
    <col min="12" max="13" width="20.140625" style="8" customWidth="1"/>
    <col min="14" max="14" width="20.140625" style="8" bestFit="1" customWidth="1"/>
    <col min="15" max="15" width="64.7109375" style="1" customWidth="1"/>
    <col min="16" max="16" width="13.85546875" style="1" bestFit="1" customWidth="1"/>
    <col min="17" max="16384" width="11.42578125" style="1"/>
  </cols>
  <sheetData>
    <row r="2" spans="1:15" ht="14.25" x14ac:dyDescent="0.2">
      <c r="O2" s="27"/>
    </row>
    <row r="3" spans="1:15" x14ac:dyDescent="0.2">
      <c r="O3" s="7"/>
    </row>
    <row r="4" spans="1:15" x14ac:dyDescent="0.2">
      <c r="N4" s="1"/>
      <c r="O4" s="14"/>
    </row>
    <row r="5" spans="1:15" x14ac:dyDescent="0.2">
      <c r="N5" s="1"/>
      <c r="O5" s="14"/>
    </row>
    <row r="6" spans="1:15" ht="26.25" customHeight="1" x14ac:dyDescent="0.2">
      <c r="A6" s="33" t="s">
        <v>81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x14ac:dyDescent="0.2">
      <c r="N7" s="1"/>
      <c r="O7" s="14"/>
    </row>
    <row r="8" spans="1:15" s="2" customFormat="1" ht="12.75" x14ac:dyDescent="0.2">
      <c r="A8" s="4" t="s">
        <v>82</v>
      </c>
      <c r="B8" s="5"/>
      <c r="C8" s="9"/>
      <c r="D8" s="9"/>
      <c r="E8" s="9"/>
      <c r="F8" s="10"/>
      <c r="G8" s="10"/>
      <c r="H8" s="10"/>
      <c r="I8" s="10"/>
      <c r="J8" s="10"/>
      <c r="K8" s="10"/>
      <c r="L8" s="10"/>
      <c r="M8" s="10"/>
      <c r="N8" s="1"/>
      <c r="O8" s="14"/>
    </row>
    <row r="9" spans="1:15" x14ac:dyDescent="0.2">
      <c r="G9" s="11"/>
      <c r="H9" s="11"/>
      <c r="I9" s="11"/>
      <c r="J9" s="11"/>
      <c r="K9" s="11"/>
      <c r="L9" s="11"/>
      <c r="M9" s="11"/>
      <c r="N9" s="11"/>
      <c r="O9" s="7"/>
    </row>
    <row r="10" spans="1:15" ht="21" customHeight="1" x14ac:dyDescent="0.2">
      <c r="A10" s="32" t="s">
        <v>0</v>
      </c>
      <c r="B10" s="32" t="s">
        <v>1</v>
      </c>
      <c r="C10" s="34" t="s">
        <v>2</v>
      </c>
      <c r="D10" s="34"/>
      <c r="E10" s="34"/>
      <c r="F10" s="34" t="s">
        <v>3</v>
      </c>
      <c r="G10" s="34"/>
      <c r="H10" s="34"/>
      <c r="I10" s="34"/>
      <c r="J10" s="34"/>
      <c r="K10" s="34"/>
      <c r="L10" s="34"/>
      <c r="M10" s="34"/>
      <c r="N10" s="34"/>
      <c r="O10" s="32" t="s">
        <v>4</v>
      </c>
    </row>
    <row r="11" spans="1:15" ht="36.75" customHeight="1" x14ac:dyDescent="0.2">
      <c r="A11" s="32"/>
      <c r="B11" s="32"/>
      <c r="C11" s="26" t="s">
        <v>5</v>
      </c>
      <c r="D11" s="26" t="s">
        <v>6</v>
      </c>
      <c r="E11" s="26" t="s">
        <v>7</v>
      </c>
      <c r="F11" s="26" t="s">
        <v>8</v>
      </c>
      <c r="G11" s="26" t="s">
        <v>9</v>
      </c>
      <c r="H11" s="26" t="s">
        <v>10</v>
      </c>
      <c r="I11" s="26" t="s">
        <v>11</v>
      </c>
      <c r="J11" s="26" t="s">
        <v>12</v>
      </c>
      <c r="K11" s="26" t="s">
        <v>13</v>
      </c>
      <c r="L11" s="28" t="s">
        <v>85</v>
      </c>
      <c r="M11" s="28" t="s">
        <v>86</v>
      </c>
      <c r="N11" s="26" t="s">
        <v>14</v>
      </c>
      <c r="O11" s="32"/>
    </row>
    <row r="12" spans="1:15" x14ac:dyDescent="0.2">
      <c r="A12" s="25" t="s">
        <v>15</v>
      </c>
      <c r="B12" s="25" t="s">
        <v>72</v>
      </c>
      <c r="C12" s="22">
        <v>221847097.54000014</v>
      </c>
      <c r="D12" s="22">
        <v>231317783.33000013</v>
      </c>
      <c r="E12" s="22">
        <v>-9470685.7899999917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/>
      <c r="M12" s="22"/>
      <c r="N12" s="22">
        <v>0</v>
      </c>
      <c r="O12" s="15"/>
    </row>
    <row r="13" spans="1:15" ht="11.25" customHeight="1" x14ac:dyDescent="0.2">
      <c r="A13" s="25" t="s">
        <v>60</v>
      </c>
      <c r="B13" s="25" t="s">
        <v>61</v>
      </c>
      <c r="C13" s="22">
        <v>165948578.83999985</v>
      </c>
      <c r="D13" s="22">
        <v>170034393.23999968</v>
      </c>
      <c r="E13" s="22">
        <v>-4085814.3999998271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/>
      <c r="M13" s="22"/>
      <c r="N13" s="22">
        <v>0</v>
      </c>
      <c r="O13" s="19"/>
    </row>
    <row r="14" spans="1:15" ht="11.25" customHeight="1" x14ac:dyDescent="0.2">
      <c r="A14" s="25" t="s">
        <v>58</v>
      </c>
      <c r="B14" s="25" t="s">
        <v>59</v>
      </c>
      <c r="C14" s="22">
        <v>158078176.7299996</v>
      </c>
      <c r="D14" s="22">
        <v>155189466.9199996</v>
      </c>
      <c r="E14" s="22">
        <v>2888709.8100000024</v>
      </c>
      <c r="F14" s="22">
        <v>2888709.81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/>
      <c r="M14" s="22"/>
      <c r="N14" s="22">
        <v>2888709.81</v>
      </c>
      <c r="O14" s="20"/>
    </row>
    <row r="15" spans="1:15" ht="11.25" customHeight="1" x14ac:dyDescent="0.2">
      <c r="A15" s="25" t="s">
        <v>31</v>
      </c>
      <c r="B15" s="25" t="s">
        <v>65</v>
      </c>
      <c r="C15" s="22">
        <v>1253649938.9000003</v>
      </c>
      <c r="D15" s="22">
        <v>30525276.110000003</v>
      </c>
      <c r="E15" s="22">
        <v>1223124662.7900004</v>
      </c>
      <c r="F15" s="22">
        <v>1223124662.79</v>
      </c>
      <c r="G15" s="22">
        <v>2120340.64</v>
      </c>
      <c r="H15" s="22">
        <v>0</v>
      </c>
      <c r="I15" s="22">
        <v>0</v>
      </c>
      <c r="J15" s="22">
        <v>0</v>
      </c>
      <c r="K15" s="22">
        <v>269426309</v>
      </c>
      <c r="L15" s="22"/>
      <c r="M15" s="22"/>
      <c r="N15" s="22">
        <v>951578013.14999998</v>
      </c>
      <c r="O15" s="20"/>
    </row>
    <row r="16" spans="1:15" ht="11.25" customHeight="1" x14ac:dyDescent="0.2">
      <c r="A16" s="25" t="s">
        <v>48</v>
      </c>
      <c r="B16" s="25" t="s">
        <v>73</v>
      </c>
      <c r="C16" s="22">
        <v>1691542907.8600004</v>
      </c>
      <c r="D16" s="22">
        <v>126909941.96000008</v>
      </c>
      <c r="E16" s="22">
        <v>1564632965.9000003</v>
      </c>
      <c r="F16" s="22">
        <v>1564632965.9000001</v>
      </c>
      <c r="G16" s="22">
        <v>261182.04</v>
      </c>
      <c r="H16" s="22">
        <v>0</v>
      </c>
      <c r="I16" s="22">
        <v>0</v>
      </c>
      <c r="J16" s="22">
        <v>0</v>
      </c>
      <c r="K16" s="22">
        <v>523077150</v>
      </c>
      <c r="L16" s="22"/>
      <c r="M16" s="22"/>
      <c r="N16" s="22">
        <v>1041294633.86</v>
      </c>
      <c r="O16" s="18"/>
    </row>
    <row r="17" spans="1:16" ht="11.25" customHeight="1" x14ac:dyDescent="0.2">
      <c r="A17" s="25" t="s">
        <v>47</v>
      </c>
      <c r="B17" s="25" t="s">
        <v>80</v>
      </c>
      <c r="C17" s="22">
        <v>2159119266.7199993</v>
      </c>
      <c r="D17" s="22">
        <v>85347320.720000014</v>
      </c>
      <c r="E17" s="22">
        <v>2073771945.9999993</v>
      </c>
      <c r="F17" s="22">
        <v>2073771946</v>
      </c>
      <c r="G17" s="22">
        <v>7484.44</v>
      </c>
      <c r="H17" s="22">
        <v>0</v>
      </c>
      <c r="I17" s="22">
        <v>0</v>
      </c>
      <c r="J17" s="22">
        <v>0</v>
      </c>
      <c r="K17" s="22">
        <v>214865812</v>
      </c>
      <c r="L17" s="22"/>
      <c r="M17" s="22"/>
      <c r="N17" s="22">
        <v>1858898649.5599999</v>
      </c>
      <c r="O17" s="20"/>
    </row>
    <row r="18" spans="1:16" ht="11.25" customHeight="1" x14ac:dyDescent="0.2">
      <c r="A18" s="25" t="s">
        <v>46</v>
      </c>
      <c r="B18" s="25" t="s">
        <v>71</v>
      </c>
      <c r="C18" s="22">
        <v>2592304014.7599998</v>
      </c>
      <c r="D18" s="22">
        <v>168876359.26000011</v>
      </c>
      <c r="E18" s="22">
        <v>2423427655.4999995</v>
      </c>
      <c r="F18" s="22">
        <v>2423427655.5</v>
      </c>
      <c r="G18" s="22">
        <v>320560.82</v>
      </c>
      <c r="H18" s="22">
        <v>0</v>
      </c>
      <c r="I18" s="22">
        <v>0</v>
      </c>
      <c r="J18" s="22">
        <v>0</v>
      </c>
      <c r="K18" s="22">
        <v>1377746667</v>
      </c>
      <c r="L18" s="22"/>
      <c r="M18" s="22"/>
      <c r="N18" s="22">
        <v>1045360427.6799999</v>
      </c>
      <c r="O18" s="20"/>
    </row>
    <row r="19" spans="1:16" ht="11.25" customHeight="1" x14ac:dyDescent="0.2">
      <c r="A19" s="25" t="s">
        <v>37</v>
      </c>
      <c r="B19" s="25" t="s">
        <v>68</v>
      </c>
      <c r="C19" s="22">
        <v>7306908810.4400015</v>
      </c>
      <c r="D19" s="22">
        <v>166970378.09999993</v>
      </c>
      <c r="E19" s="22">
        <v>7139938432.3400011</v>
      </c>
      <c r="F19" s="22">
        <v>7139938432.3400002</v>
      </c>
      <c r="G19" s="22">
        <v>0</v>
      </c>
      <c r="H19" s="22">
        <v>0</v>
      </c>
      <c r="I19" s="22">
        <v>0</v>
      </c>
      <c r="J19" s="22">
        <v>0</v>
      </c>
      <c r="K19" s="22">
        <v>4376900870</v>
      </c>
      <c r="L19" s="22"/>
      <c r="M19" s="22"/>
      <c r="N19" s="22">
        <v>2763037562.3400002</v>
      </c>
      <c r="O19" s="20"/>
    </row>
    <row r="20" spans="1:16" x14ac:dyDescent="0.2">
      <c r="A20" s="25" t="s">
        <v>30</v>
      </c>
      <c r="B20" s="25" t="s">
        <v>74</v>
      </c>
      <c r="C20" s="22">
        <v>12136690246.21999</v>
      </c>
      <c r="D20" s="22">
        <v>224244092.37000042</v>
      </c>
      <c r="E20" s="22">
        <v>11912446153.849989</v>
      </c>
      <c r="F20" s="22">
        <v>11912446153.85</v>
      </c>
      <c r="G20" s="22">
        <v>0</v>
      </c>
      <c r="H20" s="22">
        <v>0</v>
      </c>
      <c r="I20" s="22">
        <v>0</v>
      </c>
      <c r="J20" s="22">
        <v>0</v>
      </c>
      <c r="K20" s="22">
        <v>10776548295</v>
      </c>
      <c r="L20" s="22"/>
      <c r="M20" s="22"/>
      <c r="N20" s="22">
        <v>1135897858.8499999</v>
      </c>
      <c r="O20" s="19"/>
    </row>
    <row r="21" spans="1:16" x14ac:dyDescent="0.2">
      <c r="A21" s="25" t="s">
        <v>20</v>
      </c>
      <c r="B21" s="25" t="s">
        <v>21</v>
      </c>
      <c r="C21" s="22">
        <v>15954759625.399994</v>
      </c>
      <c r="D21" s="22">
        <v>305913602.35000008</v>
      </c>
      <c r="E21" s="22">
        <v>15648846023.049994</v>
      </c>
      <c r="F21" s="22">
        <v>15536155807.469999</v>
      </c>
      <c r="G21" s="22">
        <v>714198385.01999998</v>
      </c>
      <c r="H21" s="22">
        <v>0</v>
      </c>
      <c r="I21" s="22">
        <v>0</v>
      </c>
      <c r="J21" s="22">
        <v>0</v>
      </c>
      <c r="K21" s="22">
        <v>12830170278</v>
      </c>
      <c r="L21" s="22"/>
      <c r="M21" s="22"/>
      <c r="N21" s="22">
        <v>1991787144.45</v>
      </c>
      <c r="O21" s="15"/>
    </row>
    <row r="22" spans="1:16" ht="11.25" customHeight="1" x14ac:dyDescent="0.2">
      <c r="A22" s="25" t="s">
        <v>39</v>
      </c>
      <c r="B22" s="25" t="s">
        <v>78</v>
      </c>
      <c r="C22" s="22">
        <v>17405251259.360039</v>
      </c>
      <c r="D22" s="22">
        <v>820650163.8999995</v>
      </c>
      <c r="E22" s="22">
        <v>16584601095.460039</v>
      </c>
      <c r="F22" s="22">
        <v>16584601095.459999</v>
      </c>
      <c r="G22" s="22">
        <v>0</v>
      </c>
      <c r="H22" s="22">
        <v>0</v>
      </c>
      <c r="I22" s="22">
        <v>0</v>
      </c>
      <c r="J22" s="22">
        <v>0</v>
      </c>
      <c r="K22" s="22">
        <v>11112402243</v>
      </c>
      <c r="L22" s="22"/>
      <c r="M22" s="22"/>
      <c r="N22" s="22">
        <v>5472198852.46</v>
      </c>
      <c r="O22" s="20"/>
    </row>
    <row r="23" spans="1:16" x14ac:dyDescent="0.2">
      <c r="A23" s="25" t="s">
        <v>22</v>
      </c>
      <c r="B23" s="25" t="s">
        <v>23</v>
      </c>
      <c r="C23" s="22">
        <v>18706337592.500004</v>
      </c>
      <c r="D23" s="22">
        <v>531517585.69000024</v>
      </c>
      <c r="E23" s="22">
        <v>18174820006.810005</v>
      </c>
      <c r="F23" s="22">
        <v>18174820006.810001</v>
      </c>
      <c r="G23" s="22">
        <v>18242662.719999999</v>
      </c>
      <c r="H23" s="22">
        <v>0</v>
      </c>
      <c r="I23" s="22">
        <v>0</v>
      </c>
      <c r="J23" s="22">
        <v>0</v>
      </c>
      <c r="K23" s="22">
        <v>15643851384</v>
      </c>
      <c r="L23" s="22"/>
      <c r="M23" s="22"/>
      <c r="N23" s="22">
        <v>2512725960.0900002</v>
      </c>
      <c r="O23" s="20"/>
    </row>
    <row r="24" spans="1:16" ht="33.75" x14ac:dyDescent="0.2">
      <c r="A24" s="25" t="s">
        <v>24</v>
      </c>
      <c r="B24" s="25" t="s">
        <v>25</v>
      </c>
      <c r="C24" s="22">
        <v>24649189219.180031</v>
      </c>
      <c r="D24" s="22">
        <v>426556634.1499998</v>
      </c>
      <c r="E24" s="22">
        <v>24222632585.030029</v>
      </c>
      <c r="F24" s="22">
        <v>24222632585.029999</v>
      </c>
      <c r="G24" s="22">
        <v>985967568.76999998</v>
      </c>
      <c r="H24" s="22">
        <v>0</v>
      </c>
      <c r="I24" s="22">
        <v>0</v>
      </c>
      <c r="J24" s="22">
        <v>0</v>
      </c>
      <c r="K24" s="22">
        <v>19757362712</v>
      </c>
      <c r="L24" s="22"/>
      <c r="M24" s="22"/>
      <c r="N24" s="22">
        <v>3479302304.2600002</v>
      </c>
      <c r="O24" s="20" t="s">
        <v>83</v>
      </c>
    </row>
    <row r="25" spans="1:16" x14ac:dyDescent="0.2">
      <c r="A25" s="25" t="s">
        <v>17</v>
      </c>
      <c r="B25" s="25" t="s">
        <v>18</v>
      </c>
      <c r="C25" s="22">
        <v>25204259000.259995</v>
      </c>
      <c r="D25" s="22">
        <v>465486377.83000064</v>
      </c>
      <c r="E25" s="22">
        <v>24738772622.429993</v>
      </c>
      <c r="F25" s="22">
        <v>24583991671.59</v>
      </c>
      <c r="G25" s="22">
        <v>42606755.799999997</v>
      </c>
      <c r="H25" s="22">
        <v>0</v>
      </c>
      <c r="I25" s="22">
        <v>0</v>
      </c>
      <c r="J25" s="22">
        <v>0</v>
      </c>
      <c r="K25" s="22">
        <v>19870830949</v>
      </c>
      <c r="L25" s="22"/>
      <c r="M25" s="22"/>
      <c r="N25" s="22">
        <v>4670553966.79</v>
      </c>
      <c r="O25" s="15"/>
    </row>
    <row r="26" spans="1:16" x14ac:dyDescent="0.2">
      <c r="A26" s="25" t="s">
        <v>16</v>
      </c>
      <c r="B26" s="25" t="s">
        <v>79</v>
      </c>
      <c r="C26" s="22">
        <v>27391782917.920013</v>
      </c>
      <c r="D26" s="22">
        <v>453044546.72999996</v>
      </c>
      <c r="E26" s="22">
        <v>26938738371.190014</v>
      </c>
      <c r="F26" s="22">
        <v>26938738371.189999</v>
      </c>
      <c r="G26" s="22">
        <v>1095671316.72</v>
      </c>
      <c r="H26" s="22">
        <v>0</v>
      </c>
      <c r="I26" s="22">
        <v>0</v>
      </c>
      <c r="J26" s="22">
        <v>0</v>
      </c>
      <c r="K26" s="22">
        <v>11618518219</v>
      </c>
      <c r="L26" s="22"/>
      <c r="M26" s="22"/>
      <c r="N26" s="22">
        <v>14224548835.469999</v>
      </c>
      <c r="O26" s="15"/>
    </row>
    <row r="27" spans="1:16" x14ac:dyDescent="0.2">
      <c r="A27" s="25" t="s">
        <v>27</v>
      </c>
      <c r="B27" s="25" t="s">
        <v>75</v>
      </c>
      <c r="C27" s="22">
        <v>29184488951.060013</v>
      </c>
      <c r="D27" s="22">
        <v>876555581.68000007</v>
      </c>
      <c r="E27" s="22">
        <v>28307933369.380013</v>
      </c>
      <c r="F27" s="22">
        <v>28307933369.380001</v>
      </c>
      <c r="G27" s="22">
        <v>36598884.890000001</v>
      </c>
      <c r="H27" s="22">
        <v>0</v>
      </c>
      <c r="I27" s="22">
        <v>0</v>
      </c>
      <c r="J27" s="22">
        <v>0</v>
      </c>
      <c r="K27" s="22">
        <v>5262822283</v>
      </c>
      <c r="L27" s="22"/>
      <c r="M27" s="22"/>
      <c r="N27" s="22">
        <v>23008512201.490002</v>
      </c>
      <c r="O27" s="15"/>
    </row>
    <row r="28" spans="1:16" x14ac:dyDescent="0.2">
      <c r="A28" s="25" t="s">
        <v>35</v>
      </c>
      <c r="B28" s="25" t="s">
        <v>67</v>
      </c>
      <c r="C28" s="22">
        <v>39629234168.280067</v>
      </c>
      <c r="D28" s="22">
        <v>1018246106.8900006</v>
      </c>
      <c r="E28" s="22">
        <v>38610988061.390068</v>
      </c>
      <c r="F28" s="22">
        <v>38610988061.389999</v>
      </c>
      <c r="G28" s="22">
        <v>0</v>
      </c>
      <c r="H28" s="22">
        <v>0</v>
      </c>
      <c r="I28" s="22">
        <v>0</v>
      </c>
      <c r="J28" s="22">
        <v>0</v>
      </c>
      <c r="K28" s="22">
        <v>891473820</v>
      </c>
      <c r="L28" s="22"/>
      <c r="M28" s="22"/>
      <c r="N28" s="22">
        <v>37719514241.389999</v>
      </c>
      <c r="O28" s="20"/>
    </row>
    <row r="29" spans="1:16" ht="112.5" x14ac:dyDescent="0.2">
      <c r="A29" s="25" t="s">
        <v>52</v>
      </c>
      <c r="B29" s="25" t="s">
        <v>53</v>
      </c>
      <c r="C29" s="22">
        <v>40021674874.530052</v>
      </c>
      <c r="D29" s="22">
        <v>742923160.59000015</v>
      </c>
      <c r="E29" s="22">
        <v>39278751713.940048</v>
      </c>
      <c r="F29" s="22">
        <v>39278751713.940002</v>
      </c>
      <c r="G29" s="22">
        <v>1600866394.98</v>
      </c>
      <c r="H29" s="22">
        <v>0</v>
      </c>
      <c r="I29" s="22">
        <v>105249492</v>
      </c>
      <c r="J29" s="22">
        <v>0</v>
      </c>
      <c r="K29" s="22">
        <v>0</v>
      </c>
      <c r="L29" s="22">
        <f>27368594672.3+5653125255.92</f>
        <v>33021719928.220001</v>
      </c>
      <c r="M29" s="30">
        <v>44986</v>
      </c>
      <c r="N29" s="22">
        <f>37572635826.96-L29</f>
        <v>4550915898.7399979</v>
      </c>
      <c r="O29" s="20" t="s">
        <v>87</v>
      </c>
    </row>
    <row r="30" spans="1:16" ht="11.25" customHeight="1" x14ac:dyDescent="0.2">
      <c r="A30" s="25" t="s">
        <v>28</v>
      </c>
      <c r="B30" s="25" t="s">
        <v>29</v>
      </c>
      <c r="C30" s="22">
        <v>40524574871.490082</v>
      </c>
      <c r="D30" s="22">
        <v>610943730.99999869</v>
      </c>
      <c r="E30" s="22">
        <v>39913631140.490082</v>
      </c>
      <c r="F30" s="22">
        <v>39913631140.489998</v>
      </c>
      <c r="G30" s="22">
        <v>1280993215.8499999</v>
      </c>
      <c r="H30" s="22">
        <v>0</v>
      </c>
      <c r="I30" s="22">
        <v>0</v>
      </c>
      <c r="J30" s="22">
        <v>0</v>
      </c>
      <c r="K30" s="22">
        <v>28246126162</v>
      </c>
      <c r="L30" s="22"/>
      <c r="M30" s="22"/>
      <c r="N30" s="22">
        <v>10386511762.639999</v>
      </c>
      <c r="O30" s="20"/>
      <c r="P30" s="29"/>
    </row>
    <row r="31" spans="1:16" x14ac:dyDescent="0.2">
      <c r="A31" s="25" t="s">
        <v>26</v>
      </c>
      <c r="B31" s="25" t="s">
        <v>76</v>
      </c>
      <c r="C31" s="22">
        <v>58165505469.709961</v>
      </c>
      <c r="D31" s="22">
        <v>1538708406.9800019</v>
      </c>
      <c r="E31" s="22">
        <v>56626797062.729958</v>
      </c>
      <c r="F31" s="22">
        <v>56626797062.730003</v>
      </c>
      <c r="G31" s="22">
        <v>0</v>
      </c>
      <c r="H31" s="22">
        <v>0</v>
      </c>
      <c r="I31" s="22">
        <v>0</v>
      </c>
      <c r="J31" s="22">
        <v>0</v>
      </c>
      <c r="K31" s="22">
        <v>29539217626</v>
      </c>
      <c r="L31" s="22"/>
      <c r="M31" s="22"/>
      <c r="N31" s="22">
        <v>27087579436.73</v>
      </c>
      <c r="O31" s="15"/>
      <c r="P31" s="29"/>
    </row>
    <row r="32" spans="1:16" x14ac:dyDescent="0.2">
      <c r="A32" s="25" t="s">
        <v>36</v>
      </c>
      <c r="B32" s="25" t="s">
        <v>77</v>
      </c>
      <c r="C32" s="22">
        <v>75545511788.920059</v>
      </c>
      <c r="D32" s="22">
        <v>3601533027.1000047</v>
      </c>
      <c r="E32" s="22">
        <v>71943978761.820053</v>
      </c>
      <c r="F32" s="22">
        <v>71943978761.820007</v>
      </c>
      <c r="G32" s="22">
        <v>0</v>
      </c>
      <c r="H32" s="22">
        <v>0</v>
      </c>
      <c r="I32" s="22">
        <v>0</v>
      </c>
      <c r="J32" s="22">
        <v>0</v>
      </c>
      <c r="K32" s="22">
        <v>48091844173</v>
      </c>
      <c r="L32" s="22"/>
      <c r="M32" s="22"/>
      <c r="N32" s="22">
        <v>23852134588.82</v>
      </c>
      <c r="O32" s="15"/>
    </row>
    <row r="33" spans="1:15" x14ac:dyDescent="0.2">
      <c r="A33" s="25" t="s">
        <v>38</v>
      </c>
      <c r="B33" s="25" t="s">
        <v>69</v>
      </c>
      <c r="C33" s="22">
        <v>95239629362.28009</v>
      </c>
      <c r="D33" s="22">
        <v>3855768119.1099939</v>
      </c>
      <c r="E33" s="22">
        <v>91383861243.17009</v>
      </c>
      <c r="F33" s="22">
        <v>91383861243.169998</v>
      </c>
      <c r="G33" s="22">
        <v>0</v>
      </c>
      <c r="H33" s="22">
        <v>0</v>
      </c>
      <c r="I33" s="22">
        <v>0</v>
      </c>
      <c r="J33" s="22">
        <v>0</v>
      </c>
      <c r="K33" s="22">
        <v>43525124660</v>
      </c>
      <c r="L33" s="22"/>
      <c r="M33" s="22"/>
      <c r="N33" s="22">
        <v>47858736583.169998</v>
      </c>
      <c r="O33" s="15"/>
    </row>
    <row r="34" spans="1:15" x14ac:dyDescent="0.2">
      <c r="A34" s="25" t="s">
        <v>32</v>
      </c>
      <c r="B34" s="25" t="s">
        <v>33</v>
      </c>
      <c r="C34" s="24">
        <v>141222228596.44006</v>
      </c>
      <c r="D34" s="24">
        <v>5350875858.600009</v>
      </c>
      <c r="E34" s="22">
        <v>135871352737.84006</v>
      </c>
      <c r="F34" s="22">
        <v>135871352737.84</v>
      </c>
      <c r="G34" s="22">
        <v>132310999.51000001</v>
      </c>
      <c r="H34" s="22">
        <v>0</v>
      </c>
      <c r="I34" s="22">
        <v>0</v>
      </c>
      <c r="J34" s="22">
        <v>0</v>
      </c>
      <c r="K34" s="22">
        <v>129730738696</v>
      </c>
      <c r="L34" s="22"/>
      <c r="M34" s="22"/>
      <c r="N34" s="22">
        <v>6008303042.3299999</v>
      </c>
      <c r="O34" s="15"/>
    </row>
    <row r="35" spans="1:15" ht="11.25" customHeight="1" x14ac:dyDescent="0.2">
      <c r="A35" s="25" t="s">
        <v>40</v>
      </c>
      <c r="B35" s="25" t="s">
        <v>41</v>
      </c>
      <c r="C35" s="22">
        <v>144922546515.26987</v>
      </c>
      <c r="D35" s="22">
        <v>3278025670.0100012</v>
      </c>
      <c r="E35" s="22">
        <v>141644520845.25986</v>
      </c>
      <c r="F35" s="22">
        <v>141644520845.26001</v>
      </c>
      <c r="G35" s="22">
        <v>0</v>
      </c>
      <c r="H35" s="22">
        <v>0</v>
      </c>
      <c r="I35" s="22">
        <v>0</v>
      </c>
      <c r="J35" s="22">
        <v>0</v>
      </c>
      <c r="K35" s="22">
        <v>110561966068</v>
      </c>
      <c r="L35" s="22"/>
      <c r="M35" s="22"/>
      <c r="N35" s="22">
        <v>31082554777.259998</v>
      </c>
      <c r="O35" s="20"/>
    </row>
    <row r="36" spans="1:15" ht="11.25" customHeight="1" x14ac:dyDescent="0.2">
      <c r="A36" s="25" t="s">
        <v>34</v>
      </c>
      <c r="B36" s="25" t="s">
        <v>66</v>
      </c>
      <c r="C36" s="22">
        <v>155386620153.05948</v>
      </c>
      <c r="D36" s="22">
        <v>4261193949.150003</v>
      </c>
      <c r="E36" s="22">
        <v>151125426203.90948</v>
      </c>
      <c r="F36" s="22">
        <v>151125426203.91</v>
      </c>
      <c r="G36" s="22">
        <v>104387745.26000001</v>
      </c>
      <c r="H36" s="22">
        <v>0</v>
      </c>
      <c r="I36" s="22">
        <v>0</v>
      </c>
      <c r="J36" s="22">
        <v>0</v>
      </c>
      <c r="K36" s="22">
        <v>98116482220</v>
      </c>
      <c r="L36" s="22"/>
      <c r="M36" s="22"/>
      <c r="N36" s="22">
        <v>52904556238.650002</v>
      </c>
      <c r="O36" s="20"/>
    </row>
    <row r="37" spans="1:15" ht="11.25" customHeight="1" x14ac:dyDescent="0.2">
      <c r="A37" s="25" t="s">
        <v>19</v>
      </c>
      <c r="B37" s="25" t="s">
        <v>64</v>
      </c>
      <c r="C37" s="22">
        <v>157289190202.59912</v>
      </c>
      <c r="D37" s="22">
        <v>4090658901.7700081</v>
      </c>
      <c r="E37" s="22">
        <v>153198531300.8291</v>
      </c>
      <c r="F37" s="22">
        <v>153198531300.82999</v>
      </c>
      <c r="G37" s="22">
        <v>500408503.94999999</v>
      </c>
      <c r="H37" s="22">
        <v>0</v>
      </c>
      <c r="I37" s="22">
        <v>0</v>
      </c>
      <c r="J37" s="22">
        <v>0</v>
      </c>
      <c r="K37" s="22">
        <v>100951186349</v>
      </c>
      <c r="L37" s="22"/>
      <c r="M37" s="22"/>
      <c r="N37" s="22">
        <v>51746936447.879997</v>
      </c>
      <c r="O37" s="20"/>
    </row>
    <row r="38" spans="1:15" x14ac:dyDescent="0.2">
      <c r="A38" s="25" t="s">
        <v>42</v>
      </c>
      <c r="B38" s="25" t="s">
        <v>70</v>
      </c>
      <c r="C38" s="22">
        <v>166521834691.38083</v>
      </c>
      <c r="D38" s="22">
        <v>5232947488.9399347</v>
      </c>
      <c r="E38" s="22">
        <v>161288887202.44089</v>
      </c>
      <c r="F38" s="22">
        <v>161288887202.44</v>
      </c>
      <c r="G38" s="22">
        <v>187800941.15000001</v>
      </c>
      <c r="H38" s="22">
        <v>0</v>
      </c>
      <c r="I38" s="22">
        <v>0</v>
      </c>
      <c r="J38" s="22">
        <v>0</v>
      </c>
      <c r="K38" s="22">
        <v>13859207268</v>
      </c>
      <c r="L38" s="22"/>
      <c r="M38" s="22"/>
      <c r="N38" s="22">
        <v>147241878993.29001</v>
      </c>
      <c r="O38" s="15"/>
    </row>
    <row r="39" spans="1:15" ht="11.25" customHeight="1" x14ac:dyDescent="0.2">
      <c r="A39" s="25" t="s">
        <v>43</v>
      </c>
      <c r="B39" s="25" t="s">
        <v>44</v>
      </c>
      <c r="C39" s="22">
        <v>195397794556.64999</v>
      </c>
      <c r="D39" s="22">
        <v>4600100645.0399933</v>
      </c>
      <c r="E39" s="22">
        <v>190797693911.60999</v>
      </c>
      <c r="F39" s="22">
        <v>190797693911.60999</v>
      </c>
      <c r="G39" s="22">
        <v>7815911782.2700005</v>
      </c>
      <c r="H39" s="22">
        <v>0</v>
      </c>
      <c r="I39" s="22">
        <v>0</v>
      </c>
      <c r="J39" s="22">
        <v>0</v>
      </c>
      <c r="K39" s="22">
        <v>158456951475</v>
      </c>
      <c r="L39" s="22"/>
      <c r="M39" s="22"/>
      <c r="N39" s="22">
        <v>24524830654.34</v>
      </c>
      <c r="O39" s="19"/>
    </row>
    <row r="40" spans="1:15" x14ac:dyDescent="0.2">
      <c r="A40" s="25" t="s">
        <v>54</v>
      </c>
      <c r="B40" s="25" t="s">
        <v>55</v>
      </c>
      <c r="C40" s="22">
        <v>213039802788.35046</v>
      </c>
      <c r="D40" s="22">
        <v>4012164780.4999948</v>
      </c>
      <c r="E40" s="22">
        <v>209027638007.85046</v>
      </c>
      <c r="F40" s="22">
        <v>209027638007.85001</v>
      </c>
      <c r="G40" s="22">
        <v>8521592111.5299997</v>
      </c>
      <c r="H40" s="22">
        <v>0</v>
      </c>
      <c r="I40" s="22">
        <v>0</v>
      </c>
      <c r="J40" s="22">
        <v>0</v>
      </c>
      <c r="K40" s="22">
        <v>169357030893</v>
      </c>
      <c r="L40" s="22"/>
      <c r="M40" s="22"/>
      <c r="N40" s="22">
        <v>31149015003.32</v>
      </c>
      <c r="O40" s="21"/>
    </row>
    <row r="41" spans="1:15" x14ac:dyDescent="0.2">
      <c r="A41" s="25" t="s">
        <v>50</v>
      </c>
      <c r="B41" s="25" t="s">
        <v>51</v>
      </c>
      <c r="C41" s="22">
        <v>218064999905.90051</v>
      </c>
      <c r="D41" s="22">
        <v>4127812631.3299899</v>
      </c>
      <c r="E41" s="22">
        <v>213937187274.57053</v>
      </c>
      <c r="F41" s="22">
        <v>213937187274.57001</v>
      </c>
      <c r="G41" s="22">
        <v>3515817274.3499999</v>
      </c>
      <c r="H41" s="22">
        <v>0</v>
      </c>
      <c r="I41" s="22">
        <v>0</v>
      </c>
      <c r="J41" s="22">
        <v>0</v>
      </c>
      <c r="K41" s="22">
        <v>179283760392</v>
      </c>
      <c r="L41" s="22"/>
      <c r="M41" s="22"/>
      <c r="N41" s="22">
        <v>31137609608.220001</v>
      </c>
      <c r="O41" s="15"/>
    </row>
    <row r="42" spans="1:15" ht="33.75" x14ac:dyDescent="0.2">
      <c r="A42" s="25" t="s">
        <v>56</v>
      </c>
      <c r="B42" s="25" t="s">
        <v>57</v>
      </c>
      <c r="C42" s="22">
        <v>266750685289.5705</v>
      </c>
      <c r="D42" s="22">
        <v>6282110870.3699961</v>
      </c>
      <c r="E42" s="22">
        <v>260468574419.2005</v>
      </c>
      <c r="F42" s="22">
        <v>260468574419.20001</v>
      </c>
      <c r="G42" s="22">
        <v>0</v>
      </c>
      <c r="H42" s="22">
        <v>0</v>
      </c>
      <c r="I42" s="22">
        <v>0</v>
      </c>
      <c r="J42" s="22">
        <v>1500123456.71</v>
      </c>
      <c r="K42" s="22">
        <v>163357678298</v>
      </c>
      <c r="L42" s="22"/>
      <c r="M42" s="22"/>
      <c r="N42" s="22">
        <v>95610772664.490005</v>
      </c>
      <c r="O42" s="15" t="s">
        <v>84</v>
      </c>
    </row>
    <row r="43" spans="1:15" ht="12.75" customHeight="1" x14ac:dyDescent="0.2">
      <c r="A43" s="25" t="s">
        <v>49</v>
      </c>
      <c r="B43" s="25" t="s">
        <v>71</v>
      </c>
      <c r="C43" s="22">
        <v>351067211894.61017</v>
      </c>
      <c r="D43" s="22">
        <v>7659581392.1700029</v>
      </c>
      <c r="E43" s="22">
        <v>343407630502.44019</v>
      </c>
      <c r="F43" s="22">
        <v>343407630502.44</v>
      </c>
      <c r="G43" s="22">
        <v>4021607645.4099998</v>
      </c>
      <c r="H43" s="22">
        <v>0</v>
      </c>
      <c r="I43" s="22">
        <v>0</v>
      </c>
      <c r="J43" s="22">
        <v>980265887.47000003</v>
      </c>
      <c r="K43" s="22">
        <v>167946411751</v>
      </c>
      <c r="L43" s="22"/>
      <c r="M43" s="22"/>
      <c r="N43" s="22">
        <v>170459345218.56</v>
      </c>
      <c r="O43" s="18"/>
    </row>
    <row r="44" spans="1:15" ht="11.25" customHeight="1" x14ac:dyDescent="0.2">
      <c r="A44" s="25" t="s">
        <v>45</v>
      </c>
      <c r="B44" s="25" t="s">
        <v>70</v>
      </c>
      <c r="C44" s="22">
        <v>446137071967.47955</v>
      </c>
      <c r="D44" s="22">
        <v>8562604180.3799505</v>
      </c>
      <c r="E44" s="22">
        <v>437574467787.09961</v>
      </c>
      <c r="F44" s="22">
        <v>437574467787.09998</v>
      </c>
      <c r="G44" s="22">
        <v>100667003.78</v>
      </c>
      <c r="H44" s="22">
        <v>0</v>
      </c>
      <c r="I44" s="22">
        <v>0</v>
      </c>
      <c r="J44" s="22">
        <v>0</v>
      </c>
      <c r="K44" s="22">
        <v>204612296989</v>
      </c>
      <c r="L44" s="22"/>
      <c r="M44" s="22"/>
      <c r="N44" s="22">
        <v>232861503794.32001</v>
      </c>
      <c r="O44" s="19"/>
    </row>
    <row r="45" spans="1:15" ht="13.5" customHeight="1" x14ac:dyDescent="0.2">
      <c r="A45" s="31" t="s">
        <v>62</v>
      </c>
      <c r="B45" s="31"/>
      <c r="C45" s="23">
        <f>SUM(C12:C44)</f>
        <v>2991108274700.2104</v>
      </c>
      <c r="D45" s="23">
        <f t="shared" ref="D45:J45" si="0">SUM(D12:D44)</f>
        <v>74065338424.269882</v>
      </c>
      <c r="E45" s="23">
        <f>SUM(E12:E44)</f>
        <v>2917042936275.9414</v>
      </c>
      <c r="F45" s="23">
        <f t="shared" si="0"/>
        <v>2916789021609.71</v>
      </c>
      <c r="G45" s="23">
        <f t="shared" si="0"/>
        <v>30678358759.899998</v>
      </c>
      <c r="H45" s="23">
        <f>SUM(H12:H44)</f>
        <v>0</v>
      </c>
      <c r="I45" s="23">
        <f t="shared" si="0"/>
        <v>105249492</v>
      </c>
      <c r="J45" s="23">
        <f t="shared" si="0"/>
        <v>2480389344.1800003</v>
      </c>
      <c r="K45" s="23">
        <f>SUM(K12:K44)</f>
        <v>1760162020011</v>
      </c>
      <c r="L45" s="23">
        <f>SUM(L12:L44)</f>
        <v>33021719928.220001</v>
      </c>
      <c r="M45" s="23"/>
      <c r="N45" s="23">
        <f>SUM(N12:N44)</f>
        <v>1090341284074.4102</v>
      </c>
      <c r="O45" s="18"/>
    </row>
    <row r="46" spans="1:15" ht="13.5" customHeight="1" x14ac:dyDescent="0.25">
      <c r="A46" s="6"/>
      <c r="B46" s="6"/>
      <c r="C46" s="16"/>
      <c r="D46" s="16"/>
      <c r="E46" s="17"/>
      <c r="F46" s="16"/>
      <c r="G46" s="16"/>
      <c r="H46" s="16"/>
      <c r="I46" s="16"/>
      <c r="J46" s="16"/>
      <c r="K46" s="16"/>
      <c r="L46" s="16"/>
      <c r="M46" s="16"/>
      <c r="N46" s="16"/>
    </row>
    <row r="47" spans="1:15" x14ac:dyDescent="0.2">
      <c r="A47" s="3" t="s">
        <v>63</v>
      </c>
    </row>
    <row r="52" spans="6:7" x14ac:dyDescent="0.2">
      <c r="F52" s="12"/>
      <c r="G52" s="13"/>
    </row>
  </sheetData>
  <sortState xmlns:xlrd2="http://schemas.microsoft.com/office/spreadsheetml/2017/richdata2" ref="A13:O49">
    <sortCondition ref="A13:A49"/>
  </sortState>
  <mergeCells count="7">
    <mergeCell ref="A45:B45"/>
    <mergeCell ref="O10:O11"/>
    <mergeCell ref="A6:O6"/>
    <mergeCell ref="C10:E10"/>
    <mergeCell ref="F10:N10"/>
    <mergeCell ref="A10:A11"/>
    <mergeCell ref="B10:B11"/>
  </mergeCells>
  <printOptions horizontalCentered="1" verticalCentered="1"/>
  <pageMargins left="0.23622047244094491" right="0.23622047244094491" top="0.74803149606299213" bottom="1.1417322834645669" header="0.31496062992125984" footer="0.31496062992125984"/>
  <pageSetup scale="56" orientation="landscape" horizontalDpi="300" verticalDpi="300" r:id="rId1"/>
  <headerFooter alignWithMargins="0">
    <oddFooter>&amp;L&amp;F&amp;R&amp;P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ril xmlns="a904e863-f9c3-44e7-be1b-41a106896d87">2023</iril>
    <szdw xmlns="a904e863-f9c3-44e7-be1b-41a106896d87">2</szd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DA8F4D40DC0E4DB1BD480EFD982522" ma:contentTypeVersion="3" ma:contentTypeDescription="Crear nuevo documento." ma:contentTypeScope="" ma:versionID="cd192a6697e87ac3f419839db57e5828">
  <xsd:schema xmlns:xsd="http://www.w3.org/2001/XMLSchema" xmlns:xs="http://www.w3.org/2001/XMLSchema" xmlns:p="http://schemas.microsoft.com/office/2006/metadata/properties" xmlns:ns2="a904e863-f9c3-44e7-be1b-41a106896d87" xmlns:ns3="5b63cd12-9a8a-4e54-be72-90651e442c90" targetNamespace="http://schemas.microsoft.com/office/2006/metadata/properties" ma:root="true" ma:fieldsID="5d9d2a68c2ddee09fe11ce55bc614783" ns2:_="" ns3:_="">
    <xsd:import namespace="a904e863-f9c3-44e7-be1b-41a106896d87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ril" minOccurs="0"/>
                <xsd:element ref="ns2:szdw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4e863-f9c3-44e7-be1b-41a106896d87" elementFormDefault="qualified">
    <xsd:import namespace="http://schemas.microsoft.com/office/2006/documentManagement/types"/>
    <xsd:import namespace="http://schemas.microsoft.com/office/infopath/2007/PartnerControls"/>
    <xsd:element name="iril" ma:index="8" nillable="true" ma:displayName="Año" ma:internalName="iril">
      <xsd:simpleType>
        <xsd:restriction base="dms:Number"/>
      </xsd:simpleType>
    </xsd:element>
    <xsd:element name="szdw" ma:index="9" nillable="true" ma:displayName="Mes" ma:internalName="szdw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1BB4BC-8F6F-4636-969B-F1FE5BE8DF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3B5A6A-F480-4D42-ADA7-FBE24CFC9EDE}">
  <ds:schemaRefs>
    <ds:schemaRef ds:uri="http://schemas.microsoft.com/office/2006/metadata/properties"/>
    <ds:schemaRef ds:uri="http://schemas.microsoft.com/office/infopath/2007/PartnerControls"/>
    <ds:schemaRef ds:uri="a904e863-f9c3-44e7-be1b-41a106896d87"/>
  </ds:schemaRefs>
</ds:datastoreItem>
</file>

<file path=customXml/itemProps3.xml><?xml version="1.0" encoding="utf-8"?>
<ds:datastoreItem xmlns:ds="http://schemas.openxmlformats.org/officeDocument/2006/customXml" ds:itemID="{B4C82FA5-2C31-4317-904E-057224C9BF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Certificacion Giro A EPS Proces</vt:lpstr>
      <vt:lpstr>'Certificacion Giro A EPS Proces'!Área_de_impresión</vt:lpstr>
      <vt:lpstr>'Certificacion Giro A EPS Proces'!Títulos_a_imprimir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LIZETH YAMILE BETANCOURT MARIN</dc:creator>
  <cp:keywords/>
  <dc:description/>
  <cp:lastModifiedBy>Gina Paola Diaz Angulo</cp:lastModifiedBy>
  <cp:revision/>
  <dcterms:created xsi:type="dcterms:W3CDTF">2017-08-08T15:03:06Z</dcterms:created>
  <dcterms:modified xsi:type="dcterms:W3CDTF">2023-03-16T20:02:35Z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0x0101008FDA8F4D40DC0E4DB1BD480EFD982522</vt:lpwstr>
  </property>
</Properties>
</file>